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magingAdri/Source Data Folder/"/>
    </mc:Choice>
  </mc:AlternateContent>
  <xr:revisionPtr revIDLastSave="0" documentId="8_{E86C04E8-7A46-2D4A-87E9-C36F957A9058}" xr6:coauthVersionLast="47" xr6:coauthVersionMax="47" xr10:uidLastSave="{00000000-0000-0000-0000-000000000000}"/>
  <bookViews>
    <workbookView xWindow="0" yWindow="460" windowWidth="28800" windowHeight="15920" xr2:uid="{FF9A46BE-55DE-9848-9ABA-0AF264382C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1" l="1"/>
  <c r="R34" i="1" s="1"/>
  <c r="Q33" i="1"/>
  <c r="R33" i="1" s="1"/>
  <c r="Q32" i="1"/>
  <c r="R32" i="1" s="1"/>
  <c r="R35" i="1" s="1"/>
  <c r="Q28" i="1"/>
  <c r="R28" i="1" s="1"/>
  <c r="Q27" i="1"/>
  <c r="R27" i="1" s="1"/>
  <c r="Q26" i="1"/>
  <c r="R26" i="1" s="1"/>
  <c r="R29" i="1" s="1"/>
  <c r="Q22" i="1"/>
  <c r="R22" i="1" s="1"/>
  <c r="Q21" i="1"/>
  <c r="R21" i="1" s="1"/>
  <c r="Q20" i="1"/>
  <c r="R20" i="1" s="1"/>
  <c r="Q16" i="1"/>
  <c r="R16" i="1" s="1"/>
  <c r="Q15" i="1"/>
  <c r="R15" i="1" s="1"/>
  <c r="Q14" i="1"/>
  <c r="R14" i="1" s="1"/>
  <c r="R17" i="1" s="1"/>
  <c r="Q10" i="1"/>
  <c r="R10" i="1" s="1"/>
  <c r="Q9" i="1"/>
  <c r="R9" i="1" s="1"/>
  <c r="Q8" i="1"/>
  <c r="R8" i="1" s="1"/>
  <c r="H38" i="1"/>
  <c r="I38" i="1" s="1"/>
  <c r="H37" i="1"/>
  <c r="I37" i="1" s="1"/>
  <c r="H20" i="1"/>
  <c r="I20" i="1" s="1"/>
  <c r="H32" i="1"/>
  <c r="I32" i="1" s="1"/>
  <c r="H31" i="1"/>
  <c r="I31" i="1" s="1"/>
  <c r="H30" i="1"/>
  <c r="I30" i="1" s="1"/>
  <c r="H29" i="1"/>
  <c r="I29" i="1" s="1"/>
  <c r="H28" i="1"/>
  <c r="I28" i="1" s="1"/>
  <c r="H22" i="1"/>
  <c r="I22" i="1" s="1"/>
  <c r="H21" i="1"/>
  <c r="I21" i="1" s="1"/>
  <c r="H19" i="1"/>
  <c r="I19" i="1" s="1"/>
  <c r="H18" i="1"/>
  <c r="I18" i="1" s="1"/>
  <c r="H12" i="1"/>
  <c r="I12" i="1" s="1"/>
  <c r="H11" i="1"/>
  <c r="I11" i="1" s="1"/>
  <c r="H10" i="1"/>
  <c r="I10" i="1" s="1"/>
  <c r="H9" i="1"/>
  <c r="I9" i="1" s="1"/>
  <c r="H8" i="1"/>
  <c r="I8" i="1" s="1"/>
  <c r="R23" i="1" l="1"/>
  <c r="R11" i="1"/>
</calcChain>
</file>

<file path=xl/sharedStrings.xml><?xml version="1.0" encoding="utf-8"?>
<sst xmlns="http://schemas.openxmlformats.org/spreadsheetml/2006/main" count="83" uniqueCount="25">
  <si>
    <t>Replicate 1</t>
  </si>
  <si>
    <t>A (T1)</t>
  </si>
  <si>
    <t>B (T2)</t>
  </si>
  <si>
    <t>C (C1)</t>
  </si>
  <si>
    <t>D (C2)</t>
  </si>
  <si>
    <t>Total</t>
  </si>
  <si>
    <t>Chemotaxis Index</t>
  </si>
  <si>
    <t>N2</t>
  </si>
  <si>
    <t>che-2</t>
  </si>
  <si>
    <t>AMsh::DYN-1 (DN)_1</t>
  </si>
  <si>
    <t>AMsh::DYN-1 (DN)_2</t>
  </si>
  <si>
    <t>AMsh::DYN-1 (DN)_3</t>
  </si>
  <si>
    <t>Replicate 2</t>
  </si>
  <si>
    <t>IAA = 10ˆ-2 (1:100)</t>
  </si>
  <si>
    <t>Replicate 3</t>
  </si>
  <si>
    <t>Control Only</t>
  </si>
  <si>
    <t>A (C1)</t>
  </si>
  <si>
    <t>B (C2)</t>
  </si>
  <si>
    <t>C (C3)</t>
  </si>
  <si>
    <t>D (C4)</t>
  </si>
  <si>
    <t xml:space="preserve">N2 </t>
  </si>
  <si>
    <t>che-2 (e1033)</t>
  </si>
  <si>
    <t>AMsh::DYN-1(DN)_STR1</t>
  </si>
  <si>
    <t>AMsh::DYN-1(DN)_STR2</t>
  </si>
  <si>
    <t>AMsh::DYN-1(DN)_STR3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</si>
</sst>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 applyFill="1" applyBorder="1"/>
    <xf numFmtId="0" fontId="0" fillId="0" borderId="1" xfId="0" applyBorder="1"/>
    <xf numFmtId="0" fontId="0" fillId="0" borderId="2" xfId="0" applyBorder="1"/>
    <xf numFmtId="0" fontId="0" fillId="0" borderId="13" xfId="0" applyBorder="1"/>
    <xf numFmtId="0" fontId="0" fillId="0" borderId="14" xfId="0" applyBorder="1"/>
    <xf numFmtId="0" fontId="0" fillId="0" borderId="3" xfId="0" applyBorder="1"/>
    <xf numFmtId="0" fontId="0" fillId="0" borderId="12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260E7-F668-1A40-A19F-E97B41623E3B}">
  <dimension ref="B5:R38"/>
  <sheetViews>
    <sheetView tabSelected="1" workbookViewId="0">
      <selection activeCell="J18" sqref="J18"/>
    </sheetView>
  </sheetViews>
  <sheetFormatPr baseColWidth="10" defaultRowHeight="16" x14ac:dyDescent="0.2"/>
  <cols>
    <col min="3" max="3" width="18.83203125" customWidth="1"/>
    <col min="9" max="9" width="14.33203125" customWidth="1"/>
    <col min="11" max="11" width="21" customWidth="1"/>
    <col min="18" max="18" width="13.33203125" customWidth="1"/>
  </cols>
  <sheetData>
    <row r="5" spans="2:18" x14ac:dyDescent="0.2">
      <c r="B5" s="22" t="s">
        <v>13</v>
      </c>
      <c r="C5" s="22"/>
      <c r="D5" t="s">
        <v>0</v>
      </c>
    </row>
    <row r="6" spans="2:18" ht="17" thickBot="1" x14ac:dyDescent="0.25"/>
    <row r="7" spans="2:18" ht="17" thickBot="1" x14ac:dyDescent="0.25">
      <c r="D7" s="1" t="s">
        <v>1</v>
      </c>
      <c r="E7" s="2" t="s">
        <v>2</v>
      </c>
      <c r="F7" s="2" t="s">
        <v>3</v>
      </c>
      <c r="G7" s="2" t="s">
        <v>4</v>
      </c>
      <c r="H7" s="3" t="s">
        <v>5</v>
      </c>
      <c r="I7" s="4" t="s">
        <v>6</v>
      </c>
      <c r="M7" s="1" t="s">
        <v>1</v>
      </c>
      <c r="N7" s="2" t="s">
        <v>2</v>
      </c>
      <c r="O7" s="2" t="s">
        <v>3</v>
      </c>
      <c r="P7" s="2" t="s">
        <v>4</v>
      </c>
      <c r="Q7" s="3" t="s">
        <v>5</v>
      </c>
      <c r="R7" s="4" t="s">
        <v>6</v>
      </c>
    </row>
    <row r="8" spans="2:18" ht="17" thickBot="1" x14ac:dyDescent="0.25">
      <c r="B8" s="5"/>
      <c r="C8" s="6" t="s">
        <v>7</v>
      </c>
      <c r="D8" s="7">
        <v>18</v>
      </c>
      <c r="E8" s="8">
        <v>82</v>
      </c>
      <c r="F8" s="8">
        <v>7</v>
      </c>
      <c r="G8" s="9">
        <v>2</v>
      </c>
      <c r="H8">
        <f>SUM(D8:G8)</f>
        <v>109</v>
      </c>
      <c r="I8">
        <f>((D8+E8)-(F8+G8))/H8</f>
        <v>0.83486238532110091</v>
      </c>
      <c r="K8" s="5" t="s">
        <v>20</v>
      </c>
      <c r="L8" s="19">
        <v>1</v>
      </c>
      <c r="M8" s="7">
        <v>18</v>
      </c>
      <c r="N8" s="8">
        <v>82</v>
      </c>
      <c r="O8" s="8">
        <v>7</v>
      </c>
      <c r="P8" s="9">
        <v>2</v>
      </c>
      <c r="Q8" s="20">
        <f>SUM(M8:P8)</f>
        <v>109</v>
      </c>
      <c r="R8">
        <f>((M8+N8)-(O8+P8))/Q8</f>
        <v>0.83486238532110091</v>
      </c>
    </row>
    <row r="9" spans="2:18" ht="17" thickBot="1" x14ac:dyDescent="0.25">
      <c r="C9" s="6" t="s">
        <v>8</v>
      </c>
      <c r="D9" s="10">
        <v>36</v>
      </c>
      <c r="E9">
        <v>28</v>
      </c>
      <c r="F9">
        <v>19</v>
      </c>
      <c r="G9" s="11">
        <v>37</v>
      </c>
      <c r="H9">
        <f t="shared" ref="H9" si="0">SUM(D9:G9)</f>
        <v>120</v>
      </c>
      <c r="I9">
        <f t="shared" ref="I9:I12" si="1">((D9+E9)-(F9+G9))/H9</f>
        <v>6.6666666666666666E-2</v>
      </c>
      <c r="L9" s="19">
        <v>2</v>
      </c>
      <c r="M9" s="7">
        <v>81</v>
      </c>
      <c r="N9" s="8">
        <v>104</v>
      </c>
      <c r="O9" s="8">
        <v>0</v>
      </c>
      <c r="P9" s="9">
        <v>21</v>
      </c>
      <c r="Q9" s="20">
        <f t="shared" ref="Q9" si="2">SUM(M9:P9)</f>
        <v>206</v>
      </c>
      <c r="R9">
        <f>((M9+N9)-(O9+P9))/Q9</f>
        <v>0.79611650485436891</v>
      </c>
    </row>
    <row r="10" spans="2:18" ht="17" thickBot="1" x14ac:dyDescent="0.25">
      <c r="C10" s="6" t="s">
        <v>9</v>
      </c>
      <c r="D10" s="10">
        <v>31</v>
      </c>
      <c r="E10">
        <v>40</v>
      </c>
      <c r="F10">
        <v>4</v>
      </c>
      <c r="G10" s="11">
        <v>1</v>
      </c>
      <c r="H10">
        <f t="shared" ref="H10:H12" si="3">SUM(D10:G10)</f>
        <v>76</v>
      </c>
      <c r="I10">
        <f t="shared" si="1"/>
        <v>0.86842105263157898</v>
      </c>
      <c r="L10" s="19">
        <v>3</v>
      </c>
      <c r="M10" s="7">
        <v>59</v>
      </c>
      <c r="N10" s="8">
        <v>172</v>
      </c>
      <c r="O10" s="8">
        <v>27</v>
      </c>
      <c r="P10" s="9">
        <v>3</v>
      </c>
      <c r="Q10" s="20">
        <f t="shared" ref="Q10" si="4">SUM(M10:P10)</f>
        <v>261</v>
      </c>
      <c r="R10">
        <f t="shared" ref="R10" si="5">((M10+N10)-(O10+P10))/Q10</f>
        <v>0.77011494252873558</v>
      </c>
    </row>
    <row r="11" spans="2:18" ht="17" thickBot="1" x14ac:dyDescent="0.25">
      <c r="C11" s="6" t="s">
        <v>10</v>
      </c>
      <c r="D11" s="10">
        <v>61</v>
      </c>
      <c r="E11">
        <v>22</v>
      </c>
      <c r="F11">
        <v>0</v>
      </c>
      <c r="G11" s="11">
        <v>5</v>
      </c>
      <c r="H11">
        <f t="shared" si="3"/>
        <v>88</v>
      </c>
      <c r="I11">
        <f t="shared" si="1"/>
        <v>0.88636363636363635</v>
      </c>
      <c r="R11" s="21">
        <f>AVERAGE(R8:R10)</f>
        <v>0.80036461090140187</v>
      </c>
    </row>
    <row r="12" spans="2:18" ht="17" thickBot="1" x14ac:dyDescent="0.25">
      <c r="C12" s="6" t="s">
        <v>11</v>
      </c>
      <c r="D12" s="12">
        <v>31</v>
      </c>
      <c r="E12" s="13">
        <v>25</v>
      </c>
      <c r="F12" s="13">
        <v>2</v>
      </c>
      <c r="G12" s="14">
        <v>0</v>
      </c>
      <c r="H12">
        <f t="shared" si="3"/>
        <v>58</v>
      </c>
      <c r="I12">
        <f t="shared" si="1"/>
        <v>0.93103448275862066</v>
      </c>
    </row>
    <row r="13" spans="2:18" ht="17" thickBot="1" x14ac:dyDescent="0.25">
      <c r="M13" s="1" t="s">
        <v>1</v>
      </c>
      <c r="N13" s="2" t="s">
        <v>2</v>
      </c>
      <c r="O13" s="2" t="s">
        <v>3</v>
      </c>
      <c r="P13" s="2" t="s">
        <v>4</v>
      </c>
      <c r="Q13" s="3" t="s">
        <v>5</v>
      </c>
      <c r="R13" s="4" t="s">
        <v>6</v>
      </c>
    </row>
    <row r="14" spans="2:18" x14ac:dyDescent="0.2">
      <c r="K14" s="5" t="s">
        <v>21</v>
      </c>
      <c r="L14" s="19">
        <v>1</v>
      </c>
      <c r="M14" s="10">
        <v>36</v>
      </c>
      <c r="N14">
        <v>28</v>
      </c>
      <c r="O14">
        <v>19</v>
      </c>
      <c r="P14" s="11">
        <v>37</v>
      </c>
      <c r="Q14" s="20">
        <f>SUM(M14:P14)</f>
        <v>120</v>
      </c>
      <c r="R14">
        <f>((M14+N14)-(O14+P14))/Q14</f>
        <v>6.6666666666666666E-2</v>
      </c>
    </row>
    <row r="15" spans="2:18" x14ac:dyDescent="0.2">
      <c r="B15" s="22" t="s">
        <v>13</v>
      </c>
      <c r="C15" s="22"/>
      <c r="D15" t="s">
        <v>12</v>
      </c>
      <c r="L15" s="19">
        <v>2</v>
      </c>
      <c r="M15" s="10">
        <v>9</v>
      </c>
      <c r="N15">
        <v>6</v>
      </c>
      <c r="O15">
        <v>8</v>
      </c>
      <c r="P15" s="11">
        <v>5</v>
      </c>
      <c r="Q15" s="20">
        <f t="shared" ref="Q15" si="6">SUM(M15:P15)</f>
        <v>28</v>
      </c>
      <c r="R15">
        <f t="shared" ref="R15:R16" si="7">((M15+N15)-(O15+P15))/Q15</f>
        <v>7.1428571428571425E-2</v>
      </c>
    </row>
    <row r="16" spans="2:18" ht="17" thickBot="1" x14ac:dyDescent="0.25">
      <c r="L16" s="19">
        <v>3</v>
      </c>
      <c r="M16" s="10">
        <v>28</v>
      </c>
      <c r="N16">
        <v>55</v>
      </c>
      <c r="O16">
        <v>35</v>
      </c>
      <c r="P16" s="11">
        <v>40</v>
      </c>
      <c r="Q16" s="20">
        <f t="shared" ref="Q16" si="8">SUM(M16:P16)</f>
        <v>158</v>
      </c>
      <c r="R16">
        <f t="shared" si="7"/>
        <v>5.0632911392405063E-2</v>
      </c>
    </row>
    <row r="17" spans="2:18" ht="17" thickBot="1" x14ac:dyDescent="0.25">
      <c r="D17" s="1" t="s">
        <v>1</v>
      </c>
      <c r="E17" s="2" t="s">
        <v>2</v>
      </c>
      <c r="F17" s="2" t="s">
        <v>3</v>
      </c>
      <c r="G17" s="2" t="s">
        <v>4</v>
      </c>
      <c r="H17" s="3" t="s">
        <v>5</v>
      </c>
      <c r="I17" s="4" t="s">
        <v>6</v>
      </c>
      <c r="R17" s="21">
        <f>AVERAGE(R14:R16)</f>
        <v>6.2909383162547725E-2</v>
      </c>
    </row>
    <row r="18" spans="2:18" ht="17" thickBot="1" x14ac:dyDescent="0.25">
      <c r="B18" s="5"/>
      <c r="C18" s="6" t="s">
        <v>7</v>
      </c>
      <c r="D18" s="7">
        <v>81</v>
      </c>
      <c r="E18" s="8">
        <v>104</v>
      </c>
      <c r="F18" s="8">
        <v>0</v>
      </c>
      <c r="G18" s="9">
        <v>21</v>
      </c>
      <c r="H18">
        <f>SUM(D18:G18)</f>
        <v>206</v>
      </c>
      <c r="I18">
        <f>((D18+E18)-(F18+G18))/H18</f>
        <v>0.79611650485436891</v>
      </c>
    </row>
    <row r="19" spans="2:18" ht="17" thickBot="1" x14ac:dyDescent="0.25">
      <c r="C19" s="6" t="s">
        <v>8</v>
      </c>
      <c r="D19" s="10">
        <v>9</v>
      </c>
      <c r="E19">
        <v>6</v>
      </c>
      <c r="F19">
        <v>8</v>
      </c>
      <c r="G19" s="11">
        <v>5</v>
      </c>
      <c r="H19">
        <f t="shared" ref="H19" si="9">SUM(D19:G19)</f>
        <v>28</v>
      </c>
      <c r="I19">
        <f>((D19+E19)-(F19+G19))/H19</f>
        <v>7.1428571428571425E-2</v>
      </c>
      <c r="M19" s="1" t="s">
        <v>1</v>
      </c>
      <c r="N19" s="2" t="s">
        <v>2</v>
      </c>
      <c r="O19" s="2" t="s">
        <v>3</v>
      </c>
      <c r="P19" s="2" t="s">
        <v>4</v>
      </c>
      <c r="Q19" s="3" t="s">
        <v>5</v>
      </c>
      <c r="R19" s="4" t="s">
        <v>6</v>
      </c>
    </row>
    <row r="20" spans="2:18" x14ac:dyDescent="0.2">
      <c r="C20" s="6" t="s">
        <v>9</v>
      </c>
      <c r="D20" s="10">
        <v>63</v>
      </c>
      <c r="E20">
        <v>144</v>
      </c>
      <c r="F20">
        <v>15</v>
      </c>
      <c r="G20" s="11">
        <v>2</v>
      </c>
      <c r="H20">
        <f>SUM(D20:G20)</f>
        <v>224</v>
      </c>
      <c r="I20">
        <f>((D20+E20)-(F20+G20))/H20</f>
        <v>0.8482142857142857</v>
      </c>
      <c r="K20" s="5" t="s">
        <v>22</v>
      </c>
      <c r="L20" s="19">
        <v>1</v>
      </c>
      <c r="M20" s="10">
        <v>31</v>
      </c>
      <c r="N20">
        <v>40</v>
      </c>
      <c r="O20">
        <v>4</v>
      </c>
      <c r="P20" s="11">
        <v>1</v>
      </c>
      <c r="Q20" s="20">
        <f>SUM(M20:P20)</f>
        <v>76</v>
      </c>
      <c r="R20">
        <f>((M20+N20)-(O20+P20))/Q20</f>
        <v>0.86842105263157898</v>
      </c>
    </row>
    <row r="21" spans="2:18" x14ac:dyDescent="0.2">
      <c r="C21" s="6" t="s">
        <v>10</v>
      </c>
      <c r="D21" s="10">
        <v>32</v>
      </c>
      <c r="E21">
        <v>55</v>
      </c>
      <c r="F21">
        <v>4</v>
      </c>
      <c r="G21" s="11">
        <v>3</v>
      </c>
      <c r="H21">
        <f t="shared" ref="H21:H22" si="10">SUM(D21:G21)</f>
        <v>94</v>
      </c>
      <c r="I21">
        <f>((D21+E21)-(F21+G21))/H21</f>
        <v>0.85106382978723405</v>
      </c>
      <c r="L21" s="19">
        <v>2</v>
      </c>
      <c r="M21" s="10">
        <v>63</v>
      </c>
      <c r="N21">
        <v>144</v>
      </c>
      <c r="O21">
        <v>15</v>
      </c>
      <c r="P21" s="11">
        <v>2</v>
      </c>
      <c r="Q21" s="20">
        <f t="shared" ref="Q21" si="11">SUM(M21:P21)</f>
        <v>224</v>
      </c>
      <c r="R21">
        <f>((M21+N21)-(O21+P21))/Q21</f>
        <v>0.8482142857142857</v>
      </c>
    </row>
    <row r="22" spans="2:18" ht="17" thickBot="1" x14ac:dyDescent="0.25">
      <c r="C22" s="6" t="s">
        <v>11</v>
      </c>
      <c r="D22" s="12">
        <v>109</v>
      </c>
      <c r="E22" s="13">
        <v>65</v>
      </c>
      <c r="F22" s="13">
        <v>10</v>
      </c>
      <c r="G22" s="14">
        <v>2</v>
      </c>
      <c r="H22">
        <f t="shared" si="10"/>
        <v>186</v>
      </c>
      <c r="I22">
        <f t="shared" ref="I22" si="12">((D22+E22)-(F22+G22))/H22</f>
        <v>0.87096774193548387</v>
      </c>
      <c r="L22" s="19">
        <v>3</v>
      </c>
      <c r="M22" s="10">
        <v>60</v>
      </c>
      <c r="N22">
        <v>74</v>
      </c>
      <c r="O22">
        <v>26</v>
      </c>
      <c r="P22" s="11">
        <v>4</v>
      </c>
      <c r="Q22" s="20">
        <f t="shared" ref="Q22" si="13">SUM(M22:P22)</f>
        <v>164</v>
      </c>
      <c r="R22">
        <f t="shared" ref="R22" si="14">((M22+N22)-(O22+P22))/Q22</f>
        <v>0.63414634146341464</v>
      </c>
    </row>
    <row r="23" spans="2:18" ht="17" thickBot="1" x14ac:dyDescent="0.25">
      <c r="R23" s="21">
        <f>AVERAGE(R20:R22)</f>
        <v>0.78359389326975981</v>
      </c>
    </row>
    <row r="24" spans="2:18" ht="17" thickBot="1" x14ac:dyDescent="0.25"/>
    <row r="25" spans="2:18" ht="17" thickBot="1" x14ac:dyDescent="0.25">
      <c r="B25" s="22" t="s">
        <v>13</v>
      </c>
      <c r="C25" s="22"/>
      <c r="D25" t="s">
        <v>14</v>
      </c>
      <c r="M25" s="1" t="s">
        <v>1</v>
      </c>
      <c r="N25" s="2" t="s">
        <v>2</v>
      </c>
      <c r="O25" s="2" t="s">
        <v>3</v>
      </c>
      <c r="P25" s="2" t="s">
        <v>4</v>
      </c>
      <c r="Q25" s="3" t="s">
        <v>5</v>
      </c>
      <c r="R25" s="4" t="s">
        <v>6</v>
      </c>
    </row>
    <row r="26" spans="2:18" ht="17" thickBot="1" x14ac:dyDescent="0.25">
      <c r="K26" s="5" t="s">
        <v>23</v>
      </c>
      <c r="L26" s="19">
        <v>1</v>
      </c>
      <c r="M26" s="10">
        <v>61</v>
      </c>
      <c r="N26">
        <v>22</v>
      </c>
      <c r="O26">
        <v>0</v>
      </c>
      <c r="P26" s="11">
        <v>5</v>
      </c>
      <c r="Q26" s="20">
        <f>SUM(M26:P26)</f>
        <v>88</v>
      </c>
      <c r="R26">
        <f>((M26+N26)-(O26+P26))/Q26</f>
        <v>0.88636363636363635</v>
      </c>
    </row>
    <row r="27" spans="2:18" ht="17" thickBot="1" x14ac:dyDescent="0.25">
      <c r="D27" s="1" t="s">
        <v>1</v>
      </c>
      <c r="E27" s="2" t="s">
        <v>2</v>
      </c>
      <c r="F27" s="2" t="s">
        <v>3</v>
      </c>
      <c r="G27" s="2" t="s">
        <v>4</v>
      </c>
      <c r="H27" s="3" t="s">
        <v>5</v>
      </c>
      <c r="I27" s="4" t="s">
        <v>6</v>
      </c>
      <c r="L27" s="19">
        <v>2</v>
      </c>
      <c r="M27" s="10">
        <v>32</v>
      </c>
      <c r="N27">
        <v>55</v>
      </c>
      <c r="O27">
        <v>4</v>
      </c>
      <c r="P27" s="11">
        <v>3</v>
      </c>
      <c r="Q27" s="20">
        <f t="shared" ref="Q27" si="15">SUM(M27:P27)</f>
        <v>94</v>
      </c>
      <c r="R27">
        <f t="shared" ref="R27:R28" si="16">((M27+N27)-(O27+P27))/Q27</f>
        <v>0.85106382978723405</v>
      </c>
    </row>
    <row r="28" spans="2:18" ht="17" thickBot="1" x14ac:dyDescent="0.25">
      <c r="B28" s="5"/>
      <c r="C28" s="6" t="s">
        <v>7</v>
      </c>
      <c r="D28" s="7">
        <v>59</v>
      </c>
      <c r="E28" s="8">
        <v>172</v>
      </c>
      <c r="F28" s="8">
        <v>27</v>
      </c>
      <c r="G28" s="9">
        <v>3</v>
      </c>
      <c r="H28">
        <f>SUM(D28:G28)</f>
        <v>261</v>
      </c>
      <c r="I28">
        <f>((D28+E28)-(F28+G28))/H28</f>
        <v>0.77011494252873558</v>
      </c>
      <c r="L28" s="19">
        <v>3</v>
      </c>
      <c r="M28" s="10">
        <v>16</v>
      </c>
      <c r="N28">
        <v>57</v>
      </c>
      <c r="O28">
        <v>7</v>
      </c>
      <c r="P28" s="11">
        <v>2</v>
      </c>
      <c r="Q28" s="20">
        <f t="shared" ref="Q28" si="17">SUM(M28:P28)</f>
        <v>82</v>
      </c>
      <c r="R28">
        <f t="shared" si="16"/>
        <v>0.78048780487804881</v>
      </c>
    </row>
    <row r="29" spans="2:18" ht="17" thickBot="1" x14ac:dyDescent="0.25">
      <c r="C29" s="6" t="s">
        <v>8</v>
      </c>
      <c r="D29" s="10">
        <v>28</v>
      </c>
      <c r="E29">
        <v>55</v>
      </c>
      <c r="F29">
        <v>35</v>
      </c>
      <c r="G29" s="11">
        <v>40</v>
      </c>
      <c r="H29">
        <f t="shared" ref="H29" si="18">SUM(D29:G29)</f>
        <v>158</v>
      </c>
      <c r="I29">
        <f t="shared" ref="I29:I32" si="19">((D29+E29)-(F29+G29))/H29</f>
        <v>5.0632911392405063E-2</v>
      </c>
      <c r="R29" s="21">
        <f>AVERAGE(R26:R28)</f>
        <v>0.83930509034297307</v>
      </c>
    </row>
    <row r="30" spans="2:18" ht="17" thickBot="1" x14ac:dyDescent="0.25">
      <c r="C30" s="6" t="s">
        <v>9</v>
      </c>
      <c r="D30" s="10">
        <v>60</v>
      </c>
      <c r="E30">
        <v>74</v>
      </c>
      <c r="F30">
        <v>26</v>
      </c>
      <c r="G30" s="11">
        <v>4</v>
      </c>
      <c r="H30">
        <f t="shared" ref="H30:H32" si="20">SUM(D30:G30)</f>
        <v>164</v>
      </c>
      <c r="I30">
        <f t="shared" si="19"/>
        <v>0.63414634146341464</v>
      </c>
    </row>
    <row r="31" spans="2:18" ht="17" thickBot="1" x14ac:dyDescent="0.25">
      <c r="C31" s="6" t="s">
        <v>10</v>
      </c>
      <c r="D31" s="10">
        <v>16</v>
      </c>
      <c r="E31">
        <v>57</v>
      </c>
      <c r="F31">
        <v>7</v>
      </c>
      <c r="G31" s="11">
        <v>2</v>
      </c>
      <c r="H31">
        <f t="shared" si="20"/>
        <v>82</v>
      </c>
      <c r="I31">
        <f t="shared" si="19"/>
        <v>0.78048780487804881</v>
      </c>
      <c r="M31" s="1" t="s">
        <v>1</v>
      </c>
      <c r="N31" s="2" t="s">
        <v>2</v>
      </c>
      <c r="O31" s="2" t="s">
        <v>3</v>
      </c>
      <c r="P31" s="2" t="s">
        <v>4</v>
      </c>
      <c r="Q31" s="3" t="s">
        <v>5</v>
      </c>
      <c r="R31" s="4" t="s">
        <v>6</v>
      </c>
    </row>
    <row r="32" spans="2:18" ht="17" thickBot="1" x14ac:dyDescent="0.25">
      <c r="C32" s="6" t="s">
        <v>11</v>
      </c>
      <c r="D32" s="12">
        <v>51</v>
      </c>
      <c r="E32" s="13">
        <v>79</v>
      </c>
      <c r="F32" s="13">
        <v>7</v>
      </c>
      <c r="G32" s="14">
        <v>4</v>
      </c>
      <c r="H32">
        <f t="shared" si="20"/>
        <v>141</v>
      </c>
      <c r="I32">
        <f t="shared" si="19"/>
        <v>0.84397163120567376</v>
      </c>
      <c r="K32" s="5" t="s">
        <v>24</v>
      </c>
      <c r="L32" s="19">
        <v>1</v>
      </c>
      <c r="M32" s="12">
        <v>31</v>
      </c>
      <c r="N32" s="13">
        <v>25</v>
      </c>
      <c r="O32" s="13">
        <v>2</v>
      </c>
      <c r="P32" s="14">
        <v>0</v>
      </c>
      <c r="Q32" s="20">
        <f>SUM(M32:P32)</f>
        <v>58</v>
      </c>
      <c r="R32">
        <f>((M32+N32)-(O32+P32))/Q32</f>
        <v>0.93103448275862066</v>
      </c>
    </row>
    <row r="33" spans="3:18" ht="17" thickBot="1" x14ac:dyDescent="0.25">
      <c r="L33" s="19">
        <v>2</v>
      </c>
      <c r="M33" s="12">
        <v>109</v>
      </c>
      <c r="N33" s="13">
        <v>65</v>
      </c>
      <c r="O33" s="13">
        <v>10</v>
      </c>
      <c r="P33" s="14">
        <v>2</v>
      </c>
      <c r="Q33" s="20">
        <f t="shared" ref="Q33" si="21">SUM(M33:P33)</f>
        <v>186</v>
      </c>
      <c r="R33">
        <f t="shared" ref="R33:R34" si="22">((M33+N33)-(O33+P33))/Q33</f>
        <v>0.87096774193548387</v>
      </c>
    </row>
    <row r="34" spans="3:18" ht="17" thickBot="1" x14ac:dyDescent="0.25">
      <c r="L34" s="19">
        <v>3</v>
      </c>
      <c r="M34" s="12">
        <v>51</v>
      </c>
      <c r="N34" s="13">
        <v>79</v>
      </c>
      <c r="O34" s="13">
        <v>7</v>
      </c>
      <c r="P34" s="14">
        <v>4</v>
      </c>
      <c r="Q34" s="20">
        <f t="shared" ref="Q34" si="23">SUM(M34:P34)</f>
        <v>141</v>
      </c>
      <c r="R34">
        <f t="shared" si="22"/>
        <v>0.84397163120567376</v>
      </c>
    </row>
    <row r="35" spans="3:18" ht="17" thickBot="1" x14ac:dyDescent="0.25">
      <c r="C35" s="15" t="s">
        <v>15</v>
      </c>
      <c r="R35" s="21">
        <f>AVERAGE(R32:R34)</f>
        <v>0.8819912852999261</v>
      </c>
    </row>
    <row r="36" spans="3:18" ht="17" thickBot="1" x14ac:dyDescent="0.25">
      <c r="D36" s="1" t="s">
        <v>16</v>
      </c>
      <c r="E36" s="2" t="s">
        <v>17</v>
      </c>
      <c r="F36" s="2" t="s">
        <v>18</v>
      </c>
      <c r="G36" s="2" t="s">
        <v>19</v>
      </c>
      <c r="H36" s="3" t="s">
        <v>5</v>
      </c>
      <c r="I36" s="4" t="s">
        <v>6</v>
      </c>
    </row>
    <row r="37" spans="3:18" ht="17" thickBot="1" x14ac:dyDescent="0.25">
      <c r="C37" s="6" t="s">
        <v>7</v>
      </c>
      <c r="D37" s="7">
        <v>106</v>
      </c>
      <c r="E37" s="8">
        <v>24</v>
      </c>
      <c r="F37" s="8">
        <v>60</v>
      </c>
      <c r="G37" s="9">
        <v>38</v>
      </c>
      <c r="H37">
        <f>SUM(D37:G37)</f>
        <v>228</v>
      </c>
      <c r="I37">
        <f>((D37+E37)-(F37+G37))/H37</f>
        <v>0.14035087719298245</v>
      </c>
    </row>
    <row r="38" spans="3:18" ht="17" thickBot="1" x14ac:dyDescent="0.25">
      <c r="C38" s="6" t="s">
        <v>7</v>
      </c>
      <c r="D38" s="16">
        <v>47</v>
      </c>
      <c r="E38" s="17">
        <v>51</v>
      </c>
      <c r="F38" s="17">
        <v>26</v>
      </c>
      <c r="G38" s="18">
        <v>166</v>
      </c>
      <c r="H38">
        <f>SUM(D38:G38)</f>
        <v>290</v>
      </c>
      <c r="I38">
        <f>((D38+E38)-(F38+G38))/H38</f>
        <v>-0.32413793103448274</v>
      </c>
    </row>
  </sheetData>
  <mergeCells count="3">
    <mergeCell ref="B5:C5"/>
    <mergeCell ref="B15:C15"/>
    <mergeCell ref="B25:C2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Carla Cepria</cp:lastModifiedBy>
  <dcterms:created xsi:type="dcterms:W3CDTF">2021-07-14T14:58:51Z</dcterms:created>
  <dcterms:modified xsi:type="dcterms:W3CDTF">2021-07-23T09:47:02Z</dcterms:modified>
</cp:coreProperties>
</file>